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cek\Desktop\Trasy 2025\Kalendáře 2025\Senorady 2025 -\"/>
    </mc:Choice>
  </mc:AlternateContent>
  <xr:revisionPtr revIDLastSave="0" documentId="13_ncr:1_{908855E8-6EC7-45C7-9593-88941DD24A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ánovací kalendář" sheetId="4" r:id="rId1"/>
  </sheets>
  <definedNames>
    <definedName name="_xlnm.Print_Area" localSheetId="0">'Plánovací kalendář'!$A$1:$R$79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4" l="1"/>
  <c r="Y9" i="4"/>
  <c r="Y24" i="4"/>
  <c r="X27" i="4"/>
  <c r="U43" i="4"/>
  <c r="U44" i="4"/>
  <c r="Z7" i="4" l="1"/>
  <c r="AA7" i="4"/>
  <c r="Y8" i="4"/>
  <c r="U26" i="4" l="1"/>
  <c r="U21" i="4"/>
  <c r="U20" i="4"/>
  <c r="AA8" i="4"/>
  <c r="Z8" i="4"/>
  <c r="U27" i="4" l="1"/>
</calcChain>
</file>

<file path=xl/sharedStrings.xml><?xml version="1.0" encoding="utf-8"?>
<sst xmlns="http://schemas.openxmlformats.org/spreadsheetml/2006/main" count="211" uniqueCount="63">
  <si>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</si>
  <si>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</si>
  <si>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</si>
  <si>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</si>
  <si>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</si>
  <si>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</si>
  <si>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</si>
  <si>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</si>
  <si>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</si>
  <si>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</si>
  <si>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</si>
  <si>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</si>
  <si>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</si>
  <si>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</si>
  <si>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</si>
  <si>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</si>
  <si>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</si>
  <si>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</si>
  <si>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</si>
  <si>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</si>
  <si>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</si>
  <si>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</si>
  <si>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</si>
  <si>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</si>
  <si>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</si>
  <si>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</si>
  <si>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</si>
  <si>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</si>
  <si>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</si>
  <si>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</si>
  <si>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</si>
  <si>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</si>
  <si>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</si>
  <si>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Svatek v Po</t>
  </si>
  <si>
    <t>Svátek v Pa</t>
  </si>
  <si>
    <t>Počet 5</t>
  </si>
  <si>
    <t>Počet 6</t>
  </si>
  <si>
    <t/>
  </si>
  <si>
    <t>22
1*</t>
  </si>
  <si>
    <t>176
184**</t>
  </si>
  <si>
    <t>165
172,5**</t>
  </si>
  <si>
    <t>21</t>
  </si>
  <si>
    <t>168</t>
  </si>
  <si>
    <t>20
2*</t>
  </si>
  <si>
    <t>160
176**</t>
  </si>
  <si>
    <t>150
165**</t>
  </si>
  <si>
    <t>Rok 2025 má 251 pracovních dnů, tj.  2008  pracovních hodin (směna 8 hod.), případně  1882,5  pracovních hodin (směna 7,5 hod.).</t>
  </si>
  <si>
    <t>23</t>
  </si>
  <si>
    <t>184</t>
  </si>
  <si>
    <t>172,5</t>
  </si>
  <si>
    <t>22</t>
  </si>
  <si>
    <t>176</t>
  </si>
  <si>
    <t>165</t>
  </si>
  <si>
    <t>19
1*</t>
  </si>
  <si>
    <t>152
160**</t>
  </si>
  <si>
    <t>142,5
150**</t>
  </si>
  <si>
    <t>20
3*</t>
  </si>
  <si>
    <t>160
184**</t>
  </si>
  <si>
    <t>150
172,5**</t>
  </si>
  <si>
    <t>plast od domu 1x28 dní</t>
  </si>
  <si>
    <t>papír od domu 1x28 dní</t>
  </si>
  <si>
    <t>Senorady 2025</t>
  </si>
  <si>
    <t>sko 1x14 (sudá středa)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</si>
</sst>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/>
    </xf>
    <xf numFmtId="0" fontId="0" fillId="10" borderId="0" xfId="0" applyFill="1"/>
    <xf numFmtId="0" fontId="13" fillId="8" borderId="0" xfId="0" applyFont="1" applyFill="1"/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C79"/>
  <sheetViews>
    <sheetView showGridLines="0" tabSelected="1" zoomScaleNormal="100" workbookViewId="0">
      <selection activeCell="E76" sqref="E76"/>
    </sheetView>
  </sheetViews>
  <sheetFormatPr defaultRowHeight="13.2" x14ac:dyDescent="0.25"/>
  <cols>
    <col min="1" max="1" width="2" customWidth="1"/>
    <col min="2" max="2" width="5.109375" customWidth="1"/>
    <col min="3" max="9" width="5.5546875" customWidth="1"/>
    <col min="10" max="10" width="3" customWidth="1"/>
    <col min="11" max="11" width="2.6640625" customWidth="1"/>
    <col min="12" max="12" width="13.33203125" customWidth="1"/>
    <col min="13" max="13" width="17" customWidth="1"/>
    <col min="14" max="14" width="5.6640625" customWidth="1"/>
    <col min="15" max="15" width="4.44140625" customWidth="1"/>
    <col min="16" max="18" width="3.109375" customWidth="1"/>
    <col min="20" max="20" width="12.21875" hidden="1" customWidth="1"/>
    <col min="21" max="21" width="0" hidden="1" customWidth="1"/>
    <col min="22" max="22" width="6.21875" hidden="1" customWidth="1"/>
    <col min="23" max="23" width="5.88671875" hidden="1" customWidth="1"/>
    <col min="24" max="24" width="18.5546875" hidden="1" customWidth="1"/>
    <col min="25" max="25" width="13.5546875" hidden="1" customWidth="1"/>
    <col min="26" max="26" width="7.33203125" hidden="1" customWidth="1"/>
    <col min="27" max="27" width="7.77734375" hidden="1" customWidth="1"/>
  </cols>
  <sheetData>
    <row r="1" spans="1:29" ht="9.7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9" ht="9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9" ht="9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9" ht="1.5" customHeight="1" x14ac:dyDescent="0.25"/>
    <row r="5" spans="1:29" ht="35.25" customHeight="1" x14ac:dyDescent="0.25">
      <c r="B5" s="16">
        <v>2025</v>
      </c>
      <c r="E5" s="12" t="s">
        <v>9</v>
      </c>
      <c r="J5" s="49" t="s">
        <v>1</v>
      </c>
      <c r="K5" s="49" t="s">
        <v>10</v>
      </c>
      <c r="L5" s="49" t="s">
        <v>10</v>
      </c>
      <c r="M5" s="50" t="s">
        <v>11</v>
      </c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ht="15.75" customHeight="1" x14ac:dyDescent="0.25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49"/>
      <c r="K6" s="49"/>
      <c r="L6" s="49"/>
      <c r="M6" s="49"/>
      <c r="S6" s="26"/>
      <c r="T6" s="26"/>
      <c r="U6" s="26"/>
      <c r="V6" s="26"/>
      <c r="X6" s="25" t="s">
        <v>13</v>
      </c>
      <c r="Z6" s="24" t="s">
        <v>30</v>
      </c>
      <c r="AA6" s="24" t="s">
        <v>31</v>
      </c>
    </row>
    <row r="7" spans="1:29" s="1" customFormat="1" ht="14.1" customHeight="1" x14ac:dyDescent="0.25">
      <c r="B7" s="46">
        <v>45658</v>
      </c>
      <c r="C7" s="2" t="s">
        <v>37</v>
      </c>
      <c r="D7" s="2" t="s">
        <v>37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47" t="s">
        <v>38</v>
      </c>
      <c r="M7" s="44" t="s">
        <v>39</v>
      </c>
      <c r="O7"/>
      <c r="P7"/>
      <c r="Q7"/>
      <c r="R7"/>
      <c r="S7" s="26"/>
      <c r="T7" s="26"/>
      <c r="U7" s="26"/>
      <c r="V7" s="26"/>
      <c r="X7" s="22" t="s">
        <v>15</v>
      </c>
      <c r="Y7" s="28">
        <f>(DOLLAR(("4/"&amp;B5)/7+MOD(19*MOD(B5,19)-7,30)*14%,)*7-6)+1</f>
        <v>45768</v>
      </c>
      <c r="Z7" s="1">
        <f>DAY(Y7)</f>
        <v>21</v>
      </c>
      <c r="AA7" s="1">
        <f>MONTH(Y7)</f>
        <v>4</v>
      </c>
    </row>
    <row r="8" spans="1:29" s="1" customFormat="1" ht="14.1" customHeight="1" x14ac:dyDescent="0.25">
      <c r="B8" s="46"/>
      <c r="C8" s="2">
        <v>6</v>
      </c>
      <c r="D8" s="2">
        <v>7</v>
      </c>
      <c r="E8" s="54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47"/>
      <c r="M8" s="45"/>
      <c r="O8"/>
      <c r="P8"/>
      <c r="Q8"/>
      <c r="R8"/>
      <c r="S8" s="26"/>
      <c r="T8" s="26"/>
      <c r="U8" s="26"/>
      <c r="V8" s="26"/>
      <c r="X8" s="22" t="s">
        <v>16</v>
      </c>
      <c r="Y8" s="28">
        <f>Y7-3</f>
        <v>45765</v>
      </c>
      <c r="Z8" s="1">
        <f>DAY(Y8)</f>
        <v>18</v>
      </c>
      <c r="AA8" s="1">
        <f>MONTH(Y8)</f>
        <v>4</v>
      </c>
    </row>
    <row r="9" spans="1:29" s="1" customFormat="1" ht="14.1" customHeight="1" x14ac:dyDescent="0.25">
      <c r="B9" s="46"/>
      <c r="C9" s="37">
        <v>13</v>
      </c>
      <c r="D9" s="2">
        <v>14</v>
      </c>
      <c r="E9" s="2">
        <v>15</v>
      </c>
      <c r="F9" s="2">
        <v>16</v>
      </c>
      <c r="G9" s="2">
        <v>17</v>
      </c>
      <c r="H9" s="3">
        <v>18</v>
      </c>
      <c r="I9" s="9">
        <v>19</v>
      </c>
      <c r="J9" s="10">
        <v>3</v>
      </c>
      <c r="K9" s="10">
        <v>5</v>
      </c>
      <c r="L9" s="47"/>
      <c r="M9" s="45"/>
      <c r="O9"/>
      <c r="P9"/>
      <c r="Q9"/>
      <c r="R9"/>
      <c r="S9" s="26"/>
      <c r="T9" s="26"/>
      <c r="U9" s="26"/>
      <c r="V9" s="26"/>
      <c r="X9" s="22" t="s">
        <v>14</v>
      </c>
      <c r="Y9" s="1">
        <f>SUM(K7:K78)</f>
        <v>251</v>
      </c>
    </row>
    <row r="10" spans="1:29" s="1" customFormat="1" ht="14.1" customHeight="1" x14ac:dyDescent="0.25">
      <c r="B10" s="46"/>
      <c r="C10" s="2">
        <v>20</v>
      </c>
      <c r="D10" s="2">
        <v>21</v>
      </c>
      <c r="E10" s="54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47"/>
      <c r="M10" s="45" t="s">
        <v>40</v>
      </c>
      <c r="O10"/>
      <c r="P10"/>
      <c r="Q10"/>
      <c r="R10"/>
      <c r="S10" s="26"/>
      <c r="T10" s="26"/>
      <c r="U10" s="26"/>
      <c r="V10" s="26"/>
    </row>
    <row r="11" spans="1:29" s="1" customFormat="1" ht="14.1" customHeight="1" x14ac:dyDescent="0.25">
      <c r="B11" s="46"/>
      <c r="C11" s="34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37</v>
      </c>
      <c r="I11" s="9" t="s">
        <v>37</v>
      </c>
      <c r="J11" s="10">
        <v>5</v>
      </c>
      <c r="K11" s="10">
        <v>5</v>
      </c>
      <c r="L11" s="47"/>
      <c r="M11" s="45"/>
      <c r="O11"/>
      <c r="P11"/>
      <c r="Q11"/>
      <c r="R11"/>
      <c r="S11" s="26"/>
      <c r="T11" s="26"/>
      <c r="U11" s="26"/>
      <c r="V11" s="26"/>
      <c r="X11" s="22" t="s">
        <v>17</v>
      </c>
      <c r="Y11" s="1">
        <v>20</v>
      </c>
      <c r="AB11" s="36"/>
      <c r="AC11" s="1" t="s">
        <v>59</v>
      </c>
    </row>
    <row r="12" spans="1:29" ht="13.5" hidden="1" customHeight="1" x14ac:dyDescent="0.25">
      <c r="B12" s="46"/>
      <c r="C12" s="2" t="s">
        <v>37</v>
      </c>
      <c r="D12" s="2" t="s">
        <v>37</v>
      </c>
      <c r="E12" s="13" t="s">
        <v>37</v>
      </c>
      <c r="F12" s="13" t="s">
        <v>37</v>
      </c>
      <c r="G12" s="13" t="s">
        <v>37</v>
      </c>
      <c r="H12" s="14" t="s">
        <v>37</v>
      </c>
      <c r="I12" s="23" t="s">
        <v>37</v>
      </c>
      <c r="J12" s="10">
        <v>5</v>
      </c>
      <c r="K12" s="10">
        <v>0</v>
      </c>
      <c r="L12" s="47"/>
      <c r="M12" s="48"/>
      <c r="S12" s="26"/>
      <c r="T12" s="26"/>
      <c r="U12" s="26"/>
      <c r="V12" s="26"/>
      <c r="X12" s="22" t="s">
        <v>18</v>
      </c>
      <c r="Y12">
        <v>20</v>
      </c>
    </row>
    <row r="13" spans="1:29" ht="14.1" customHeight="1" x14ac:dyDescent="0.25">
      <c r="B13" s="46">
        <v>45689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3">
        <v>1</v>
      </c>
      <c r="I13" s="7">
        <v>2</v>
      </c>
      <c r="J13" s="10">
        <v>5</v>
      </c>
      <c r="K13" s="10">
        <v>0</v>
      </c>
      <c r="L13" s="47">
        <v>20</v>
      </c>
      <c r="M13" s="44">
        <v>160</v>
      </c>
      <c r="S13" s="26"/>
      <c r="T13" s="26"/>
      <c r="U13" s="26"/>
      <c r="V13" s="26"/>
      <c r="X13" s="22" t="s">
        <v>19</v>
      </c>
      <c r="Y13">
        <v>23</v>
      </c>
      <c r="AB13" s="38"/>
      <c r="AC13" t="s">
        <v>60</v>
      </c>
    </row>
    <row r="14" spans="1:29" ht="14.1" customHeight="1" x14ac:dyDescent="0.25">
      <c r="B14" s="46"/>
      <c r="C14" s="2">
        <v>3</v>
      </c>
      <c r="D14" s="2">
        <v>4</v>
      </c>
      <c r="E14" s="54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47"/>
      <c r="M14" s="45"/>
      <c r="S14" s="26"/>
      <c r="T14" s="26"/>
      <c r="U14" s="26"/>
      <c r="V14" s="26"/>
      <c r="X14" s="22" t="s">
        <v>20</v>
      </c>
      <c r="Y14">
        <v>22</v>
      </c>
      <c r="AB14" s="52"/>
      <c r="AC14" s="53" t="s">
        <v>62</v>
      </c>
    </row>
    <row r="15" spans="1:29" ht="14.1" customHeight="1" x14ac:dyDescent="0.25">
      <c r="B15" s="46"/>
      <c r="C15" s="37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47"/>
      <c r="M15" s="45"/>
      <c r="S15" s="26"/>
      <c r="T15" s="26"/>
      <c r="U15" s="26"/>
      <c r="V15" s="26"/>
      <c r="X15" s="22" t="s">
        <v>21</v>
      </c>
      <c r="Y15">
        <v>21</v>
      </c>
    </row>
    <row r="16" spans="1:29" ht="14.1" customHeight="1" x14ac:dyDescent="0.25">
      <c r="B16" s="46"/>
      <c r="C16" s="2">
        <v>17</v>
      </c>
      <c r="D16" s="2">
        <v>18</v>
      </c>
      <c r="E16" s="54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47"/>
      <c r="M16" s="45">
        <v>150</v>
      </c>
      <c r="S16" s="26"/>
      <c r="T16" s="26"/>
      <c r="U16" s="26"/>
      <c r="V16" s="26"/>
      <c r="X16" s="22" t="s">
        <v>22</v>
      </c>
      <c r="Y16">
        <v>22</v>
      </c>
    </row>
    <row r="17" spans="2:26" ht="14.1" customHeight="1" x14ac:dyDescent="0.25">
      <c r="B17" s="46"/>
      <c r="C17" s="34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37</v>
      </c>
      <c r="I17" s="7" t="s">
        <v>37</v>
      </c>
      <c r="J17" s="10">
        <v>9</v>
      </c>
      <c r="K17" s="10">
        <v>5</v>
      </c>
      <c r="L17" s="47"/>
      <c r="M17" s="45"/>
      <c r="X17" s="22" t="s">
        <v>23</v>
      </c>
      <c r="Y17">
        <v>20</v>
      </c>
    </row>
    <row r="18" spans="2:26" ht="13.2" hidden="1" customHeight="1" x14ac:dyDescent="0.25">
      <c r="B18" s="46"/>
      <c r="C18" s="4" t="s">
        <v>37</v>
      </c>
      <c r="D18" s="4" t="s">
        <v>37</v>
      </c>
      <c r="E18" s="4" t="s">
        <v>37</v>
      </c>
      <c r="F18" s="4" t="s">
        <v>37</v>
      </c>
      <c r="G18" s="4" t="s">
        <v>37</v>
      </c>
      <c r="H18" s="5" t="s">
        <v>37</v>
      </c>
      <c r="I18" s="8" t="s">
        <v>37</v>
      </c>
      <c r="J18" s="10">
        <v>9</v>
      </c>
      <c r="K18" s="10">
        <v>0</v>
      </c>
      <c r="L18" s="47"/>
      <c r="M18" s="48"/>
      <c r="X18" s="22" t="s">
        <v>24</v>
      </c>
      <c r="Y18">
        <v>22</v>
      </c>
    </row>
    <row r="19" spans="2:26" s="1" customFormat="1" ht="14.1" customHeight="1" x14ac:dyDescent="0.25">
      <c r="B19" s="46">
        <v>45717</v>
      </c>
      <c r="C19" s="2" t="s">
        <v>37</v>
      </c>
      <c r="D19" s="2" t="s">
        <v>37</v>
      </c>
      <c r="E19" s="2" t="s">
        <v>37</v>
      </c>
      <c r="F19" s="2" t="s">
        <v>37</v>
      </c>
      <c r="G19" s="2" t="s">
        <v>37</v>
      </c>
      <c r="H19" s="3">
        <v>1</v>
      </c>
      <c r="I19" s="7">
        <v>2</v>
      </c>
      <c r="J19" s="10">
        <v>9</v>
      </c>
      <c r="K19" s="10">
        <v>0</v>
      </c>
      <c r="L19" s="47" t="s">
        <v>41</v>
      </c>
      <c r="M19" s="44" t="s">
        <v>42</v>
      </c>
      <c r="R19" s="33"/>
      <c r="X19" s="22" t="s">
        <v>25</v>
      </c>
      <c r="Y19">
        <v>21</v>
      </c>
      <c r="Z19"/>
    </row>
    <row r="20" spans="2:26" s="1" customFormat="1" ht="14.1" customHeight="1" x14ac:dyDescent="0.25">
      <c r="B20" s="46"/>
      <c r="C20" s="2">
        <v>3</v>
      </c>
      <c r="D20" s="2">
        <v>4</v>
      </c>
      <c r="E20" s="54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47"/>
      <c r="M20" s="45"/>
      <c r="T20" s="1" t="s">
        <v>33</v>
      </c>
      <c r="U20" s="1">
        <f>IF(AA7=3,COUNTIF(C19:G24,Z7),0)</f>
        <v>0</v>
      </c>
      <c r="X20" s="22" t="s">
        <v>26</v>
      </c>
      <c r="Y20">
        <v>20</v>
      </c>
      <c r="Z20"/>
    </row>
    <row r="21" spans="2:26" s="1" customFormat="1" ht="14.1" customHeight="1" x14ac:dyDescent="0.25">
      <c r="B21" s="46"/>
      <c r="C21" s="37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47"/>
      <c r="M21" s="30"/>
      <c r="T21" s="1" t="s">
        <v>34</v>
      </c>
      <c r="U21" s="1">
        <f>IF(AA7=3,COUNTIF(C19:G24,Z8),0)</f>
        <v>0</v>
      </c>
      <c r="X21" s="22" t="s">
        <v>27</v>
      </c>
      <c r="Y21">
        <v>21</v>
      </c>
      <c r="Z21"/>
    </row>
    <row r="22" spans="2:26" s="1" customFormat="1" ht="14.1" customHeight="1" x14ac:dyDescent="0.25">
      <c r="B22" s="46"/>
      <c r="C22" s="2">
        <v>17</v>
      </c>
      <c r="D22" s="2">
        <v>18</v>
      </c>
      <c r="E22" s="54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47"/>
      <c r="M22" s="45">
        <v>157.5</v>
      </c>
      <c r="X22" s="22" t="s">
        <v>28</v>
      </c>
      <c r="Y22">
        <v>22</v>
      </c>
      <c r="Z22"/>
    </row>
    <row r="23" spans="2:26" s="1" customFormat="1" ht="14.1" customHeight="1" x14ac:dyDescent="0.25">
      <c r="B23" s="46"/>
      <c r="C23" s="34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47"/>
      <c r="M23" s="45"/>
      <c r="X23" s="22"/>
      <c r="Y23"/>
      <c r="Z23"/>
    </row>
    <row r="24" spans="2:26" ht="13.95" customHeight="1" x14ac:dyDescent="0.25">
      <c r="B24" s="46"/>
      <c r="C24" s="13">
        <v>31</v>
      </c>
      <c r="D24" s="13" t="s">
        <v>37</v>
      </c>
      <c r="E24" s="13" t="s">
        <v>37</v>
      </c>
      <c r="F24" s="13" t="s">
        <v>37</v>
      </c>
      <c r="G24" s="13" t="s">
        <v>37</v>
      </c>
      <c r="H24" s="14" t="s">
        <v>37</v>
      </c>
      <c r="I24" s="15" t="s">
        <v>37</v>
      </c>
      <c r="J24" s="10">
        <v>14</v>
      </c>
      <c r="K24" s="10">
        <v>1</v>
      </c>
      <c r="L24" s="47"/>
      <c r="M24" s="31"/>
      <c r="X24" s="27" t="s">
        <v>29</v>
      </c>
      <c r="Y24" s="1">
        <f>SUM(Y11:Y23)</f>
        <v>254</v>
      </c>
      <c r="Z24" s="1"/>
    </row>
    <row r="25" spans="2:26" s="1" customFormat="1" ht="14.1" customHeight="1" x14ac:dyDescent="0.25">
      <c r="B25" s="46">
        <v>45748</v>
      </c>
      <c r="C25" s="2" t="s">
        <v>37</v>
      </c>
      <c r="D25" s="2">
        <v>1</v>
      </c>
      <c r="E25" s="54">
        <v>2</v>
      </c>
      <c r="F25" s="2">
        <v>3</v>
      </c>
      <c r="G25" s="2">
        <v>4</v>
      </c>
      <c r="H25" s="3">
        <v>5</v>
      </c>
      <c r="I25" s="7">
        <v>6</v>
      </c>
      <c r="J25" s="10">
        <v>14</v>
      </c>
      <c r="K25" s="10">
        <v>4</v>
      </c>
      <c r="L25" s="47" t="s">
        <v>43</v>
      </c>
      <c r="M25" s="44" t="s">
        <v>44</v>
      </c>
    </row>
    <row r="26" spans="2:26" s="1" customFormat="1" ht="14.1" customHeight="1" x14ac:dyDescent="0.25">
      <c r="B26" s="46"/>
      <c r="C26" s="37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47"/>
      <c r="M26" s="45"/>
      <c r="T26" s="1" t="s">
        <v>33</v>
      </c>
      <c r="U26" s="1">
        <f>IF(AA7=4,COUNTIF(C24:G29,Z7),0)</f>
        <v>1</v>
      </c>
    </row>
    <row r="27" spans="2:26" s="1" customFormat="1" ht="14.1" customHeight="1" x14ac:dyDescent="0.25">
      <c r="B27" s="46"/>
      <c r="C27" s="2">
        <v>14</v>
      </c>
      <c r="D27" s="2">
        <v>15</v>
      </c>
      <c r="E27" s="54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47"/>
      <c r="M27" s="30"/>
      <c r="T27" s="1" t="s">
        <v>34</v>
      </c>
      <c r="U27" s="1">
        <f>IF(AA8=4,COUNTIF(C24:G29,Z8),0)</f>
        <v>1</v>
      </c>
      <c r="X27" s="22">
        <f>COUNTIF(C25:G30,"&gt;0")</f>
        <v>22</v>
      </c>
    </row>
    <row r="28" spans="2:26" s="1" customFormat="1" ht="14.1" customHeight="1" x14ac:dyDescent="0.25">
      <c r="B28" s="46"/>
      <c r="C28" s="35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47"/>
      <c r="M28" s="45" t="s">
        <v>45</v>
      </c>
    </row>
    <row r="29" spans="2:26" s="1" customFormat="1" ht="14.1" customHeight="1" x14ac:dyDescent="0.25">
      <c r="B29" s="46"/>
      <c r="C29" s="2">
        <v>28</v>
      </c>
      <c r="D29" s="2">
        <v>29</v>
      </c>
      <c r="E29" s="54">
        <v>30</v>
      </c>
      <c r="F29" s="2" t="s">
        <v>37</v>
      </c>
      <c r="G29" s="2" t="s">
        <v>37</v>
      </c>
      <c r="H29" s="3" t="s">
        <v>37</v>
      </c>
      <c r="I29" s="7" t="s">
        <v>37</v>
      </c>
      <c r="J29" s="10">
        <v>18</v>
      </c>
      <c r="K29" s="10">
        <v>3</v>
      </c>
      <c r="L29" s="47"/>
      <c r="M29" s="45"/>
    </row>
    <row r="30" spans="2:26" ht="14.25" hidden="1" customHeight="1" x14ac:dyDescent="0.25">
      <c r="B30" s="46"/>
      <c r="C30" s="2" t="s">
        <v>37</v>
      </c>
      <c r="D30" s="4" t="s">
        <v>37</v>
      </c>
      <c r="E30" s="4" t="s">
        <v>37</v>
      </c>
      <c r="F30" s="4" t="s">
        <v>37</v>
      </c>
      <c r="G30" s="4" t="s">
        <v>37</v>
      </c>
      <c r="H30" s="5" t="s">
        <v>37</v>
      </c>
      <c r="I30" s="8" t="s">
        <v>37</v>
      </c>
      <c r="J30" s="29">
        <v>18</v>
      </c>
      <c r="K30" s="29">
        <v>0</v>
      </c>
      <c r="L30" s="47"/>
      <c r="M30" s="48"/>
    </row>
    <row r="31" spans="2:26" s="1" customFormat="1" ht="14.1" customHeight="1" x14ac:dyDescent="0.25">
      <c r="B31" s="46">
        <v>45778</v>
      </c>
      <c r="C31" s="2" t="s">
        <v>37</v>
      </c>
      <c r="D31" s="2" t="s">
        <v>37</v>
      </c>
      <c r="E31" s="2" t="s">
        <v>37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47" t="s">
        <v>43</v>
      </c>
      <c r="M31" s="44" t="s">
        <v>44</v>
      </c>
    </row>
    <row r="32" spans="2:26" s="1" customFormat="1" ht="14.1" customHeight="1" x14ac:dyDescent="0.25">
      <c r="B32" s="46"/>
      <c r="C32" s="37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47"/>
      <c r="M32" s="45"/>
    </row>
    <row r="33" spans="2:21" s="1" customFormat="1" ht="14.1" customHeight="1" x14ac:dyDescent="0.25">
      <c r="B33" s="46"/>
      <c r="C33" s="2">
        <v>12</v>
      </c>
      <c r="D33" s="2">
        <v>13</v>
      </c>
      <c r="E33" s="54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47"/>
      <c r="M33" s="45"/>
    </row>
    <row r="34" spans="2:21" s="1" customFormat="1" ht="14.1" customHeight="1" x14ac:dyDescent="0.25">
      <c r="B34" s="46"/>
      <c r="C34" s="34">
        <v>19</v>
      </c>
      <c r="D34" s="2">
        <v>20</v>
      </c>
      <c r="E34" s="2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  <c r="K34" s="10">
        <v>5</v>
      </c>
      <c r="L34" s="47"/>
      <c r="M34" s="45" t="s">
        <v>45</v>
      </c>
    </row>
    <row r="35" spans="2:21" s="1" customFormat="1" ht="13.5" customHeight="1" x14ac:dyDescent="0.25">
      <c r="B35" s="46"/>
      <c r="C35" s="2">
        <v>26</v>
      </c>
      <c r="D35" s="2">
        <v>27</v>
      </c>
      <c r="E35" s="54">
        <v>28</v>
      </c>
      <c r="F35" s="2">
        <v>29</v>
      </c>
      <c r="G35" s="2">
        <v>30</v>
      </c>
      <c r="H35" s="3">
        <v>31</v>
      </c>
      <c r="I35" s="7" t="s">
        <v>37</v>
      </c>
      <c r="J35" s="10">
        <v>22</v>
      </c>
      <c r="K35" s="10">
        <v>5</v>
      </c>
      <c r="L35" s="47"/>
      <c r="M35" s="45"/>
    </row>
    <row r="36" spans="2:21" ht="12.6" hidden="1" customHeight="1" x14ac:dyDescent="0.25">
      <c r="B36" s="46"/>
      <c r="C36" s="13" t="s">
        <v>37</v>
      </c>
      <c r="D36" s="13" t="s">
        <v>37</v>
      </c>
      <c r="E36" s="13" t="s">
        <v>37</v>
      </c>
      <c r="F36" s="13" t="s">
        <v>37</v>
      </c>
      <c r="G36" s="13" t="s">
        <v>37</v>
      </c>
      <c r="H36" s="14" t="s">
        <v>37</v>
      </c>
      <c r="I36" s="15" t="s">
        <v>37</v>
      </c>
      <c r="J36" s="10">
        <v>22</v>
      </c>
      <c r="K36" s="10">
        <v>0</v>
      </c>
      <c r="L36" s="47"/>
      <c r="M36" s="48"/>
    </row>
    <row r="37" spans="2:21" s="1" customFormat="1" ht="13.5" customHeight="1" x14ac:dyDescent="0.25">
      <c r="B37" s="46">
        <v>45809</v>
      </c>
      <c r="C37" s="2" t="s">
        <v>37</v>
      </c>
      <c r="D37" s="2" t="s">
        <v>37</v>
      </c>
      <c r="E37" s="2" t="s">
        <v>37</v>
      </c>
      <c r="F37" s="2" t="s">
        <v>37</v>
      </c>
      <c r="G37" s="2" t="s">
        <v>37</v>
      </c>
      <c r="H37" s="3" t="s">
        <v>37</v>
      </c>
      <c r="I37" s="7">
        <v>1</v>
      </c>
      <c r="J37" s="10">
        <v>22</v>
      </c>
      <c r="K37" s="10">
        <v>0</v>
      </c>
      <c r="L37" s="47">
        <v>21</v>
      </c>
      <c r="M37" s="44">
        <v>168</v>
      </c>
    </row>
    <row r="38" spans="2:21" s="1" customFormat="1" ht="14.1" customHeight="1" x14ac:dyDescent="0.25">
      <c r="B38" s="46"/>
      <c r="C38" s="37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47"/>
      <c r="M38" s="45"/>
    </row>
    <row r="39" spans="2:21" s="1" customFormat="1" ht="14.1" customHeight="1" x14ac:dyDescent="0.25">
      <c r="B39" s="46"/>
      <c r="C39" s="2">
        <v>9</v>
      </c>
      <c r="D39" s="2">
        <v>10</v>
      </c>
      <c r="E39" s="54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  <c r="K39" s="10">
        <v>5</v>
      </c>
      <c r="L39" s="47"/>
      <c r="M39" s="45"/>
    </row>
    <row r="40" spans="2:21" s="1" customFormat="1" ht="14.1" customHeight="1" x14ac:dyDescent="0.25">
      <c r="B40" s="46"/>
      <c r="C40" s="34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47"/>
      <c r="M40" s="45">
        <v>157.5</v>
      </c>
      <c r="P40" s="51" t="s">
        <v>46</v>
      </c>
      <c r="Q40" s="51" t="s">
        <v>12</v>
      </c>
      <c r="R40" s="51" t="s">
        <v>0</v>
      </c>
    </row>
    <row r="41" spans="2:21" s="1" customFormat="1" ht="14.1" customHeight="1" x14ac:dyDescent="0.25">
      <c r="B41" s="46"/>
      <c r="C41" s="2">
        <v>23</v>
      </c>
      <c r="D41" s="2">
        <v>24</v>
      </c>
      <c r="E41" s="54">
        <v>25</v>
      </c>
      <c r="F41" s="2">
        <v>26</v>
      </c>
      <c r="G41" s="2">
        <v>27</v>
      </c>
      <c r="H41" s="3">
        <v>28</v>
      </c>
      <c r="I41" s="7">
        <v>29</v>
      </c>
      <c r="J41" s="10">
        <v>26</v>
      </c>
      <c r="K41" s="10">
        <v>5</v>
      </c>
      <c r="L41" s="47"/>
      <c r="M41" s="45"/>
      <c r="P41" s="51"/>
      <c r="Q41" s="51"/>
      <c r="R41" s="51"/>
    </row>
    <row r="42" spans="2:21" ht="13.2" customHeight="1" x14ac:dyDescent="0.25">
      <c r="B42" s="46"/>
      <c r="C42" s="39">
        <v>30</v>
      </c>
      <c r="D42" s="13" t="s">
        <v>37</v>
      </c>
      <c r="E42" s="13" t="s">
        <v>37</v>
      </c>
      <c r="F42" s="13" t="s">
        <v>37</v>
      </c>
      <c r="G42" s="13" t="s">
        <v>37</v>
      </c>
      <c r="H42" s="14" t="s">
        <v>37</v>
      </c>
      <c r="I42" s="15" t="s">
        <v>37</v>
      </c>
      <c r="J42" s="32">
        <v>27</v>
      </c>
      <c r="K42" s="32">
        <v>1</v>
      </c>
      <c r="L42" s="47"/>
      <c r="M42" s="48"/>
      <c r="P42" s="51"/>
      <c r="Q42" s="51"/>
      <c r="R42" s="51"/>
    </row>
    <row r="43" spans="2:21" ht="14.1" customHeight="1" x14ac:dyDescent="0.25">
      <c r="B43" s="46">
        <v>45839</v>
      </c>
      <c r="C43" s="2" t="s">
        <v>37</v>
      </c>
      <c r="D43" s="2">
        <v>1</v>
      </c>
      <c r="E43" s="2">
        <v>2</v>
      </c>
      <c r="F43" s="2">
        <v>3</v>
      </c>
      <c r="G43" s="2">
        <v>4</v>
      </c>
      <c r="H43" s="3">
        <v>5</v>
      </c>
      <c r="I43" s="7">
        <v>6</v>
      </c>
      <c r="J43" s="10">
        <v>27</v>
      </c>
      <c r="K43" s="10">
        <v>4</v>
      </c>
      <c r="L43" s="47" t="s">
        <v>47</v>
      </c>
      <c r="M43" s="44" t="s">
        <v>48</v>
      </c>
      <c r="P43" s="51"/>
      <c r="Q43" s="51"/>
      <c r="R43" s="51"/>
      <c r="T43" t="s">
        <v>35</v>
      </c>
      <c r="U43">
        <f>COUNTIF(C43:G47,5)</f>
        <v>0</v>
      </c>
    </row>
    <row r="44" spans="2:21" ht="14.1" customHeight="1" x14ac:dyDescent="0.25">
      <c r="B44" s="46"/>
      <c r="C44" s="2">
        <v>7</v>
      </c>
      <c r="D44" s="2">
        <v>8</v>
      </c>
      <c r="E44" s="54">
        <v>9</v>
      </c>
      <c r="F44" s="2">
        <v>10</v>
      </c>
      <c r="G44" s="2">
        <v>11</v>
      </c>
      <c r="H44" s="3">
        <v>12</v>
      </c>
      <c r="I44" s="7">
        <v>13</v>
      </c>
      <c r="J44" s="10">
        <v>28</v>
      </c>
      <c r="K44" s="10">
        <v>5</v>
      </c>
      <c r="L44" s="47"/>
      <c r="M44" s="45"/>
      <c r="P44" s="51"/>
      <c r="Q44" s="51"/>
      <c r="R44" s="51"/>
      <c r="T44" t="s">
        <v>36</v>
      </c>
      <c r="U44">
        <f>COUNTIF(C43:G47,5)</f>
        <v>0</v>
      </c>
    </row>
    <row r="45" spans="2:21" ht="14.1" customHeight="1" x14ac:dyDescent="0.25">
      <c r="B45" s="46"/>
      <c r="C45" s="34">
        <v>14</v>
      </c>
      <c r="D45" s="2">
        <v>15</v>
      </c>
      <c r="E45" s="2">
        <v>16</v>
      </c>
      <c r="F45" s="2">
        <v>17</v>
      </c>
      <c r="G45" s="2">
        <v>18</v>
      </c>
      <c r="H45" s="3">
        <v>19</v>
      </c>
      <c r="I45" s="7">
        <v>20</v>
      </c>
      <c r="J45" s="10">
        <v>29</v>
      </c>
      <c r="K45" s="10">
        <v>5</v>
      </c>
      <c r="L45" s="47"/>
      <c r="M45" s="45"/>
      <c r="P45" s="51"/>
      <c r="Q45" s="51"/>
      <c r="R45" s="51"/>
    </row>
    <row r="46" spans="2:21" ht="13.5" customHeight="1" x14ac:dyDescent="0.25">
      <c r="B46" s="46"/>
      <c r="C46" s="2">
        <v>21</v>
      </c>
      <c r="D46" s="2">
        <v>22</v>
      </c>
      <c r="E46" s="54">
        <v>23</v>
      </c>
      <c r="F46" s="2">
        <v>24</v>
      </c>
      <c r="G46" s="2">
        <v>25</v>
      </c>
      <c r="H46" s="3">
        <v>26</v>
      </c>
      <c r="I46" s="7">
        <v>27</v>
      </c>
      <c r="J46" s="10">
        <v>30</v>
      </c>
      <c r="K46" s="10">
        <v>5</v>
      </c>
      <c r="L46" s="47"/>
      <c r="M46" s="45" t="s">
        <v>49</v>
      </c>
      <c r="P46" s="51"/>
      <c r="Q46" s="51"/>
      <c r="R46" s="51"/>
    </row>
    <row r="47" spans="2:21" ht="14.1" customHeight="1" x14ac:dyDescent="0.25">
      <c r="B47" s="46"/>
      <c r="C47" s="37">
        <v>28</v>
      </c>
      <c r="D47" s="2">
        <v>29</v>
      </c>
      <c r="E47" s="2">
        <v>30</v>
      </c>
      <c r="F47" s="2">
        <v>31</v>
      </c>
      <c r="G47" s="2" t="s">
        <v>37</v>
      </c>
      <c r="H47" s="3" t="s">
        <v>37</v>
      </c>
      <c r="I47" s="7" t="s">
        <v>37</v>
      </c>
      <c r="J47" s="10">
        <v>31</v>
      </c>
      <c r="K47" s="10">
        <v>4</v>
      </c>
      <c r="L47" s="47"/>
      <c r="M47" s="45"/>
      <c r="P47" s="51"/>
      <c r="Q47" s="51">
        <v>2</v>
      </c>
      <c r="R47" s="51"/>
    </row>
    <row r="48" spans="2:21" ht="13.5" hidden="1" customHeight="1" x14ac:dyDescent="0.25">
      <c r="B48" s="46"/>
      <c r="C48" s="2" t="s">
        <v>37</v>
      </c>
      <c r="D48" s="13" t="s">
        <v>37</v>
      </c>
      <c r="E48" s="13" t="s">
        <v>37</v>
      </c>
      <c r="F48" s="13" t="s">
        <v>37</v>
      </c>
      <c r="G48" s="13" t="s">
        <v>37</v>
      </c>
      <c r="H48" s="14" t="s">
        <v>37</v>
      </c>
      <c r="I48" s="15" t="s">
        <v>37</v>
      </c>
      <c r="J48" s="10">
        <v>31</v>
      </c>
      <c r="K48" s="10">
        <v>0</v>
      </c>
      <c r="L48" s="47"/>
      <c r="M48" s="48"/>
      <c r="P48" s="51"/>
      <c r="Q48" s="51"/>
      <c r="R48" s="51"/>
    </row>
    <row r="49" spans="2:18" ht="14.1" customHeight="1" x14ac:dyDescent="0.25">
      <c r="B49" s="46">
        <v>45870</v>
      </c>
      <c r="C49" s="2" t="s">
        <v>37</v>
      </c>
      <c r="D49" s="2" t="s">
        <v>37</v>
      </c>
      <c r="E49" s="2" t="s">
        <v>37</v>
      </c>
      <c r="F49" s="2" t="s">
        <v>37</v>
      </c>
      <c r="G49" s="2">
        <v>1</v>
      </c>
      <c r="H49" s="3">
        <v>2</v>
      </c>
      <c r="I49" s="7">
        <v>3</v>
      </c>
      <c r="J49" s="10">
        <v>31</v>
      </c>
      <c r="K49" s="10">
        <v>1</v>
      </c>
      <c r="L49" s="47">
        <v>21</v>
      </c>
      <c r="M49" s="44">
        <v>168</v>
      </c>
      <c r="P49" s="51"/>
      <c r="Q49" s="51"/>
      <c r="R49" s="51"/>
    </row>
    <row r="50" spans="2:18" ht="14.1" customHeight="1" x14ac:dyDescent="0.25">
      <c r="B50" s="46"/>
      <c r="C50" s="2">
        <v>4</v>
      </c>
      <c r="D50" s="2">
        <v>5</v>
      </c>
      <c r="E50" s="54">
        <v>6</v>
      </c>
      <c r="F50" s="2">
        <v>7</v>
      </c>
      <c r="G50" s="2">
        <v>8</v>
      </c>
      <c r="H50" s="3">
        <v>9</v>
      </c>
      <c r="I50" s="7">
        <v>10</v>
      </c>
      <c r="J50" s="10">
        <v>32</v>
      </c>
      <c r="K50" s="10">
        <v>5</v>
      </c>
      <c r="L50" s="47"/>
      <c r="M50" s="45"/>
      <c r="P50" s="51"/>
      <c r="Q50" s="51"/>
      <c r="R50" s="51"/>
    </row>
    <row r="51" spans="2:18" ht="14.1" customHeight="1" x14ac:dyDescent="0.25">
      <c r="B51" s="46"/>
      <c r="C51" s="34">
        <v>11</v>
      </c>
      <c r="D51" s="2">
        <v>12</v>
      </c>
      <c r="E51" s="2">
        <v>13</v>
      </c>
      <c r="F51" s="2">
        <v>14</v>
      </c>
      <c r="G51" s="2">
        <v>15</v>
      </c>
      <c r="H51" s="3">
        <v>16</v>
      </c>
      <c r="I51" s="7">
        <v>17</v>
      </c>
      <c r="J51" s="10">
        <v>33</v>
      </c>
      <c r="K51" s="10">
        <v>5</v>
      </c>
      <c r="L51" s="47"/>
      <c r="M51" s="45"/>
      <c r="P51" s="51"/>
      <c r="Q51" s="51"/>
      <c r="R51" s="51"/>
    </row>
    <row r="52" spans="2:18" ht="13.5" customHeight="1" x14ac:dyDescent="0.25">
      <c r="B52" s="46"/>
      <c r="C52" s="2">
        <v>18</v>
      </c>
      <c r="D52" s="2">
        <v>19</v>
      </c>
      <c r="E52" s="54">
        <v>20</v>
      </c>
      <c r="F52" s="2">
        <v>21</v>
      </c>
      <c r="G52" s="2">
        <v>22</v>
      </c>
      <c r="H52" s="3">
        <v>23</v>
      </c>
      <c r="I52" s="7">
        <v>24</v>
      </c>
      <c r="J52" s="10">
        <v>34</v>
      </c>
      <c r="K52" s="10">
        <v>5</v>
      </c>
      <c r="L52" s="47"/>
      <c r="M52" s="45">
        <v>157.5</v>
      </c>
      <c r="P52" s="51"/>
      <c r="Q52" s="51"/>
      <c r="R52" s="51"/>
    </row>
    <row r="53" spans="2:18" ht="13.5" customHeight="1" x14ac:dyDescent="0.25">
      <c r="B53" s="46"/>
      <c r="C53" s="37">
        <v>25</v>
      </c>
      <c r="D53" s="2">
        <v>26</v>
      </c>
      <c r="E53" s="2">
        <v>27</v>
      </c>
      <c r="F53" s="2">
        <v>28</v>
      </c>
      <c r="G53" s="2">
        <v>29</v>
      </c>
      <c r="H53" s="3">
        <v>30</v>
      </c>
      <c r="I53" s="7">
        <v>31</v>
      </c>
      <c r="J53" s="10">
        <v>35</v>
      </c>
      <c r="K53" s="10">
        <v>5</v>
      </c>
      <c r="L53" s="47"/>
      <c r="M53" s="45"/>
      <c r="P53" s="51"/>
      <c r="Q53" s="51"/>
      <c r="R53" s="51"/>
    </row>
    <row r="54" spans="2:18" ht="13.95" hidden="1" customHeight="1" x14ac:dyDescent="0.25">
      <c r="B54" s="46"/>
      <c r="C54" s="13" t="s">
        <v>37</v>
      </c>
      <c r="D54" s="13" t="s">
        <v>37</v>
      </c>
      <c r="E54" s="4" t="s">
        <v>37</v>
      </c>
      <c r="F54" s="4" t="s">
        <v>37</v>
      </c>
      <c r="G54" s="4" t="s">
        <v>37</v>
      </c>
      <c r="H54" s="5" t="s">
        <v>37</v>
      </c>
      <c r="I54" s="8" t="s">
        <v>37</v>
      </c>
      <c r="J54" s="29">
        <v>36</v>
      </c>
      <c r="K54" s="29">
        <v>0</v>
      </c>
      <c r="L54" s="47"/>
      <c r="M54" s="48"/>
      <c r="P54" s="51"/>
      <c r="Q54" s="51"/>
      <c r="R54" s="51"/>
    </row>
    <row r="55" spans="2:18" ht="13.5" customHeight="1" x14ac:dyDescent="0.25">
      <c r="B55" s="46">
        <v>45901</v>
      </c>
      <c r="C55" s="2">
        <v>1</v>
      </c>
      <c r="D55" s="2">
        <v>2</v>
      </c>
      <c r="E55" s="54">
        <v>3</v>
      </c>
      <c r="F55" s="2">
        <v>4</v>
      </c>
      <c r="G55" s="2">
        <v>5</v>
      </c>
      <c r="H55" s="3">
        <v>6</v>
      </c>
      <c r="I55" s="7">
        <v>7</v>
      </c>
      <c r="J55" s="10">
        <v>36</v>
      </c>
      <c r="K55" s="10">
        <v>5</v>
      </c>
      <c r="L55" s="47" t="s">
        <v>50</v>
      </c>
      <c r="M55" s="44" t="s">
        <v>51</v>
      </c>
      <c r="P55" s="51"/>
      <c r="Q55" s="51"/>
      <c r="R55" s="51"/>
    </row>
    <row r="56" spans="2:18" ht="14.1" customHeight="1" x14ac:dyDescent="0.25">
      <c r="B56" s="46"/>
      <c r="C56" s="34">
        <v>8</v>
      </c>
      <c r="D56" s="2">
        <v>9</v>
      </c>
      <c r="E56" s="2">
        <v>10</v>
      </c>
      <c r="F56" s="2">
        <v>11</v>
      </c>
      <c r="G56" s="2">
        <v>12</v>
      </c>
      <c r="H56" s="3">
        <v>13</v>
      </c>
      <c r="I56" s="7">
        <v>14</v>
      </c>
      <c r="J56" s="10">
        <v>37</v>
      </c>
      <c r="K56" s="10">
        <v>5</v>
      </c>
      <c r="L56" s="47"/>
      <c r="M56" s="45"/>
      <c r="P56" s="51"/>
      <c r="Q56" s="51"/>
      <c r="R56" s="51"/>
    </row>
    <row r="57" spans="2:18" ht="13.5" customHeight="1" x14ac:dyDescent="0.25">
      <c r="B57" s="46"/>
      <c r="C57" s="2">
        <v>15</v>
      </c>
      <c r="D57" s="2">
        <v>16</v>
      </c>
      <c r="E57" s="54">
        <v>17</v>
      </c>
      <c r="F57" s="2">
        <v>18</v>
      </c>
      <c r="G57" s="2">
        <v>19</v>
      </c>
      <c r="H57" s="3">
        <v>20</v>
      </c>
      <c r="I57" s="7">
        <v>21</v>
      </c>
      <c r="J57" s="10">
        <v>38</v>
      </c>
      <c r="K57" s="10">
        <v>5</v>
      </c>
      <c r="L57" s="47"/>
      <c r="M57" s="45"/>
      <c r="P57" s="51"/>
      <c r="Q57" s="51"/>
      <c r="R57" s="51"/>
    </row>
    <row r="58" spans="2:18" ht="14.1" customHeight="1" x14ac:dyDescent="0.25">
      <c r="B58" s="46"/>
      <c r="C58" s="37">
        <v>22</v>
      </c>
      <c r="D58" s="2">
        <v>23</v>
      </c>
      <c r="E58" s="2">
        <v>24</v>
      </c>
      <c r="F58" s="2">
        <v>25</v>
      </c>
      <c r="G58" s="2">
        <v>26</v>
      </c>
      <c r="H58" s="3">
        <v>27</v>
      </c>
      <c r="I58" s="7">
        <v>28</v>
      </c>
      <c r="J58" s="10">
        <v>39</v>
      </c>
      <c r="K58" s="10">
        <v>5</v>
      </c>
      <c r="L58" s="47"/>
      <c r="M58" s="45" t="s">
        <v>52</v>
      </c>
      <c r="P58" s="51"/>
      <c r="Q58" s="51"/>
      <c r="R58" s="51"/>
    </row>
    <row r="59" spans="2:18" ht="14.1" customHeight="1" x14ac:dyDescent="0.25">
      <c r="B59" s="46"/>
      <c r="C59" s="2">
        <v>29</v>
      </c>
      <c r="D59" s="2">
        <v>30</v>
      </c>
      <c r="E59" s="2" t="s">
        <v>37</v>
      </c>
      <c r="F59" s="2" t="s">
        <v>37</v>
      </c>
      <c r="G59" s="2" t="s">
        <v>37</v>
      </c>
      <c r="H59" s="3" t="s">
        <v>37</v>
      </c>
      <c r="I59" s="7" t="s">
        <v>37</v>
      </c>
      <c r="J59" s="10">
        <v>40</v>
      </c>
      <c r="K59" s="10">
        <v>2</v>
      </c>
      <c r="L59" s="47"/>
      <c r="M59" s="45"/>
      <c r="P59" s="51"/>
      <c r="Q59" s="51"/>
      <c r="R59" s="51"/>
    </row>
    <row r="60" spans="2:18" ht="13.2" hidden="1" customHeight="1" x14ac:dyDescent="0.25">
      <c r="B60" s="46"/>
      <c r="C60" s="2" t="s">
        <v>37</v>
      </c>
      <c r="D60" s="4" t="s">
        <v>37</v>
      </c>
      <c r="E60" s="4" t="s">
        <v>37</v>
      </c>
      <c r="F60" s="4" t="s">
        <v>37</v>
      </c>
      <c r="G60" s="4" t="s">
        <v>37</v>
      </c>
      <c r="H60" s="5" t="s">
        <v>37</v>
      </c>
      <c r="I60" s="8" t="s">
        <v>37</v>
      </c>
      <c r="J60" s="10">
        <v>40</v>
      </c>
      <c r="K60" s="10">
        <v>0</v>
      </c>
      <c r="L60" s="47"/>
      <c r="M60" s="48"/>
      <c r="P60" s="51"/>
      <c r="Q60" s="51"/>
      <c r="R60" s="51"/>
    </row>
    <row r="61" spans="2:18" ht="14.1" customHeight="1" x14ac:dyDescent="0.25">
      <c r="B61" s="46">
        <v>45931</v>
      </c>
      <c r="C61" s="2" t="s">
        <v>37</v>
      </c>
      <c r="D61" s="2" t="s">
        <v>37</v>
      </c>
      <c r="E61" s="54">
        <v>1</v>
      </c>
      <c r="F61" s="2">
        <v>2</v>
      </c>
      <c r="G61" s="2">
        <v>3</v>
      </c>
      <c r="H61" s="3">
        <v>4</v>
      </c>
      <c r="I61" s="7">
        <v>5</v>
      </c>
      <c r="J61" s="10">
        <v>40</v>
      </c>
      <c r="K61" s="10">
        <v>3</v>
      </c>
      <c r="L61" s="47" t="s">
        <v>38</v>
      </c>
      <c r="M61" s="44" t="s">
        <v>39</v>
      </c>
      <c r="P61" s="51"/>
      <c r="Q61" s="51"/>
      <c r="R61" s="51"/>
    </row>
    <row r="62" spans="2:18" ht="14.1" customHeight="1" x14ac:dyDescent="0.25">
      <c r="B62" s="46"/>
      <c r="C62" s="34">
        <v>6</v>
      </c>
      <c r="D62" s="2">
        <v>7</v>
      </c>
      <c r="E62" s="2">
        <v>8</v>
      </c>
      <c r="F62" s="2">
        <v>9</v>
      </c>
      <c r="G62" s="2">
        <v>10</v>
      </c>
      <c r="H62" s="3">
        <v>11</v>
      </c>
      <c r="I62" s="7">
        <v>12</v>
      </c>
      <c r="J62" s="10">
        <v>41</v>
      </c>
      <c r="K62" s="10">
        <v>5</v>
      </c>
      <c r="L62" s="47"/>
      <c r="M62" s="45"/>
      <c r="P62" s="51"/>
      <c r="Q62" s="51"/>
      <c r="R62" s="51"/>
    </row>
    <row r="63" spans="2:18" ht="14.1" customHeight="1" x14ac:dyDescent="0.25">
      <c r="B63" s="46"/>
      <c r="C63" s="2">
        <v>13</v>
      </c>
      <c r="D63" s="2">
        <v>14</v>
      </c>
      <c r="E63" s="54">
        <v>15</v>
      </c>
      <c r="F63" s="2">
        <v>16</v>
      </c>
      <c r="G63" s="2">
        <v>17</v>
      </c>
      <c r="H63" s="3">
        <v>18</v>
      </c>
      <c r="I63" s="7">
        <v>19</v>
      </c>
      <c r="J63" s="10">
        <v>42</v>
      </c>
      <c r="K63" s="10">
        <v>5</v>
      </c>
      <c r="L63" s="47"/>
      <c r="M63" s="45"/>
      <c r="P63" s="51"/>
      <c r="Q63" s="51"/>
      <c r="R63" s="51"/>
    </row>
    <row r="64" spans="2:18" ht="14.1" customHeight="1" x14ac:dyDescent="0.25">
      <c r="B64" s="46"/>
      <c r="C64" s="37">
        <v>20</v>
      </c>
      <c r="D64" s="2">
        <v>21</v>
      </c>
      <c r="E64" s="2">
        <v>22</v>
      </c>
      <c r="F64" s="2">
        <v>23</v>
      </c>
      <c r="G64" s="2">
        <v>24</v>
      </c>
      <c r="H64" s="3">
        <v>25</v>
      </c>
      <c r="I64" s="7">
        <v>26</v>
      </c>
      <c r="J64" s="10">
        <v>43</v>
      </c>
      <c r="K64" s="10">
        <v>5</v>
      </c>
      <c r="L64" s="47"/>
      <c r="M64" s="45" t="s">
        <v>40</v>
      </c>
      <c r="P64" s="51"/>
      <c r="Q64" s="51"/>
      <c r="R64" s="51"/>
    </row>
    <row r="65" spans="2:18" ht="12.75" customHeight="1" x14ac:dyDescent="0.25">
      <c r="B65" s="46"/>
      <c r="C65" s="2">
        <v>27</v>
      </c>
      <c r="D65" s="2">
        <v>28</v>
      </c>
      <c r="E65" s="54">
        <v>29</v>
      </c>
      <c r="F65" s="2">
        <v>30</v>
      </c>
      <c r="G65" s="2">
        <v>31</v>
      </c>
      <c r="H65" s="3" t="s">
        <v>37</v>
      </c>
      <c r="I65" s="7" t="s">
        <v>37</v>
      </c>
      <c r="J65" s="10">
        <v>44</v>
      </c>
      <c r="K65" s="10">
        <v>4</v>
      </c>
      <c r="L65" s="47"/>
      <c r="M65" s="45"/>
      <c r="P65" s="51"/>
      <c r="Q65" s="51">
        <v>0</v>
      </c>
      <c r="R65" s="51"/>
    </row>
    <row r="66" spans="2:18" ht="14.4" hidden="1" customHeight="1" x14ac:dyDescent="0.25">
      <c r="B66" s="46"/>
      <c r="C66" s="2" t="s">
        <v>37</v>
      </c>
      <c r="D66" s="2" t="s">
        <v>37</v>
      </c>
      <c r="E66" s="2" t="s">
        <v>37</v>
      </c>
      <c r="F66" s="2" t="s">
        <v>37</v>
      </c>
      <c r="G66" s="2" t="s">
        <v>37</v>
      </c>
      <c r="H66" s="3" t="s">
        <v>37</v>
      </c>
      <c r="I66" s="7" t="s">
        <v>37</v>
      </c>
      <c r="J66" s="10">
        <v>44</v>
      </c>
      <c r="K66" s="10">
        <v>0</v>
      </c>
      <c r="L66" s="47"/>
      <c r="M66" s="48"/>
      <c r="P66" s="51"/>
      <c r="Q66" s="51"/>
      <c r="R66" s="51"/>
    </row>
    <row r="67" spans="2:18" ht="12.75" customHeight="1" x14ac:dyDescent="0.25">
      <c r="B67" s="46">
        <v>45962</v>
      </c>
      <c r="C67" s="2" t="s">
        <v>37</v>
      </c>
      <c r="D67" s="2" t="s">
        <v>37</v>
      </c>
      <c r="E67" s="2" t="s">
        <v>37</v>
      </c>
      <c r="F67" s="2" t="s">
        <v>37</v>
      </c>
      <c r="G67" s="2" t="s">
        <v>37</v>
      </c>
      <c r="H67" s="3">
        <v>1</v>
      </c>
      <c r="I67" s="7">
        <v>2</v>
      </c>
      <c r="J67" s="10">
        <v>44</v>
      </c>
      <c r="K67" s="10">
        <v>0</v>
      </c>
      <c r="L67" s="47" t="s">
        <v>53</v>
      </c>
      <c r="M67" s="44" t="s">
        <v>54</v>
      </c>
      <c r="P67" s="51"/>
      <c r="Q67" s="51"/>
      <c r="R67" s="51"/>
    </row>
    <row r="68" spans="2:18" ht="14.1" customHeight="1" x14ac:dyDescent="0.25">
      <c r="B68" s="46"/>
      <c r="C68" s="34">
        <v>3</v>
      </c>
      <c r="D68" s="2">
        <v>4</v>
      </c>
      <c r="E68" s="2">
        <v>5</v>
      </c>
      <c r="F68" s="2">
        <v>6</v>
      </c>
      <c r="G68" s="2">
        <v>7</v>
      </c>
      <c r="H68" s="3">
        <v>8</v>
      </c>
      <c r="I68" s="7">
        <v>9</v>
      </c>
      <c r="J68" s="10">
        <v>45</v>
      </c>
      <c r="K68" s="10">
        <v>5</v>
      </c>
      <c r="L68" s="47"/>
      <c r="M68" s="45"/>
      <c r="P68" s="51"/>
      <c r="Q68" s="51"/>
      <c r="R68" s="51"/>
    </row>
    <row r="69" spans="2:18" ht="14.1" customHeight="1" x14ac:dyDescent="0.25">
      <c r="B69" s="46"/>
      <c r="C69" s="2">
        <v>10</v>
      </c>
      <c r="D69" s="2">
        <v>11</v>
      </c>
      <c r="E69" s="54">
        <v>12</v>
      </c>
      <c r="F69" s="2">
        <v>13</v>
      </c>
      <c r="G69" s="2">
        <v>14</v>
      </c>
      <c r="H69" s="3">
        <v>15</v>
      </c>
      <c r="I69" s="7">
        <v>16</v>
      </c>
      <c r="J69" s="10">
        <v>46</v>
      </c>
      <c r="K69" s="10">
        <v>5</v>
      </c>
      <c r="L69" s="47"/>
      <c r="M69" s="45"/>
      <c r="P69" s="51"/>
      <c r="Q69" s="51"/>
      <c r="R69" s="51"/>
    </row>
    <row r="70" spans="2:18" ht="13.5" customHeight="1" x14ac:dyDescent="0.25">
      <c r="B70" s="46"/>
      <c r="C70" s="40">
        <v>17</v>
      </c>
      <c r="D70" s="2">
        <v>18</v>
      </c>
      <c r="E70" s="2">
        <v>19</v>
      </c>
      <c r="F70" s="2">
        <v>20</v>
      </c>
      <c r="G70" s="2">
        <v>21</v>
      </c>
      <c r="H70" s="3">
        <v>22</v>
      </c>
      <c r="I70" s="7">
        <v>23</v>
      </c>
      <c r="J70" s="10">
        <v>47</v>
      </c>
      <c r="K70" s="10">
        <v>4</v>
      </c>
      <c r="L70" s="47"/>
      <c r="M70" s="45" t="s">
        <v>55</v>
      </c>
      <c r="P70" s="51"/>
      <c r="Q70" s="51"/>
      <c r="R70" s="51"/>
    </row>
    <row r="71" spans="2:18" ht="12.75" customHeight="1" x14ac:dyDescent="0.25">
      <c r="B71" s="46"/>
      <c r="C71" s="2">
        <v>24</v>
      </c>
      <c r="D71" s="2">
        <v>25</v>
      </c>
      <c r="E71" s="54">
        <v>26</v>
      </c>
      <c r="F71" s="2">
        <v>27</v>
      </c>
      <c r="G71" s="2">
        <v>28</v>
      </c>
      <c r="H71" s="3">
        <v>29</v>
      </c>
      <c r="I71" s="7">
        <v>30</v>
      </c>
      <c r="J71" s="10">
        <v>48</v>
      </c>
      <c r="K71" s="10">
        <v>5</v>
      </c>
      <c r="L71" s="47"/>
      <c r="M71" s="45"/>
      <c r="P71" s="51"/>
      <c r="Q71" s="51"/>
      <c r="R71" s="51"/>
    </row>
    <row r="72" spans="2:18" ht="13.2" hidden="1" customHeight="1" x14ac:dyDescent="0.25">
      <c r="B72" s="46"/>
      <c r="C72" s="13" t="s">
        <v>37</v>
      </c>
      <c r="D72" s="4" t="s">
        <v>37</v>
      </c>
      <c r="E72" s="4" t="s">
        <v>37</v>
      </c>
      <c r="F72" s="4" t="s">
        <v>37</v>
      </c>
      <c r="G72" s="4" t="s">
        <v>37</v>
      </c>
      <c r="H72" s="5" t="s">
        <v>37</v>
      </c>
      <c r="I72" s="8" t="s">
        <v>37</v>
      </c>
      <c r="J72" s="29">
        <v>49</v>
      </c>
      <c r="K72" s="29" t="s">
        <v>37</v>
      </c>
      <c r="L72" s="47"/>
      <c r="M72" s="48"/>
      <c r="P72" s="51"/>
      <c r="Q72" s="51"/>
      <c r="R72" s="51"/>
    </row>
    <row r="73" spans="2:18" ht="12.75" customHeight="1" x14ac:dyDescent="0.25">
      <c r="B73" s="46">
        <v>45992</v>
      </c>
      <c r="C73" s="34">
        <v>1</v>
      </c>
      <c r="D73" s="2">
        <v>2</v>
      </c>
      <c r="E73" s="2">
        <v>3</v>
      </c>
      <c r="F73" s="2">
        <v>4</v>
      </c>
      <c r="G73" s="2">
        <v>5</v>
      </c>
      <c r="H73" s="3">
        <v>6</v>
      </c>
      <c r="I73" s="7">
        <v>7</v>
      </c>
      <c r="J73" s="10">
        <v>49</v>
      </c>
      <c r="K73" s="10">
        <v>5</v>
      </c>
      <c r="L73" s="47" t="s">
        <v>56</v>
      </c>
      <c r="M73" s="44" t="s">
        <v>57</v>
      </c>
      <c r="P73" s="51"/>
      <c r="Q73" s="51"/>
      <c r="R73" s="51"/>
    </row>
    <row r="74" spans="2:18" ht="14.1" customHeight="1" x14ac:dyDescent="0.25">
      <c r="B74" s="46"/>
      <c r="C74" s="2">
        <v>8</v>
      </c>
      <c r="D74" s="2">
        <v>9</v>
      </c>
      <c r="E74" s="54">
        <v>10</v>
      </c>
      <c r="F74" s="2">
        <v>11</v>
      </c>
      <c r="G74" s="2">
        <v>12</v>
      </c>
      <c r="H74" s="3">
        <v>13</v>
      </c>
      <c r="I74" s="7">
        <v>14</v>
      </c>
      <c r="J74" s="10">
        <v>50</v>
      </c>
      <c r="K74" s="10">
        <v>5</v>
      </c>
      <c r="L74" s="47"/>
      <c r="M74" s="45"/>
      <c r="P74" s="51"/>
      <c r="Q74" s="51"/>
      <c r="R74" s="51"/>
    </row>
    <row r="75" spans="2:18" ht="14.1" customHeight="1" x14ac:dyDescent="0.25">
      <c r="B75" s="46"/>
      <c r="C75" s="37">
        <v>15</v>
      </c>
      <c r="D75" s="2">
        <v>16</v>
      </c>
      <c r="E75" s="2">
        <v>17</v>
      </c>
      <c r="F75" s="2">
        <v>18</v>
      </c>
      <c r="G75" s="2">
        <v>19</v>
      </c>
      <c r="H75" s="3">
        <v>20</v>
      </c>
      <c r="I75" s="7">
        <v>21</v>
      </c>
      <c r="J75" s="10">
        <v>51</v>
      </c>
      <c r="K75" s="10">
        <v>5</v>
      </c>
      <c r="L75" s="47"/>
      <c r="M75" s="45"/>
      <c r="P75" s="51"/>
      <c r="Q75" s="51"/>
      <c r="R75" s="51"/>
    </row>
    <row r="76" spans="2:18" ht="14.1" customHeight="1" x14ac:dyDescent="0.25">
      <c r="B76" s="46"/>
      <c r="C76" s="2">
        <v>22</v>
      </c>
      <c r="D76" s="2">
        <v>23</v>
      </c>
      <c r="E76" s="55">
        <v>24</v>
      </c>
      <c r="F76" s="2">
        <v>25</v>
      </c>
      <c r="G76" s="2">
        <v>26</v>
      </c>
      <c r="H76" s="3">
        <v>27</v>
      </c>
      <c r="I76" s="7">
        <v>28</v>
      </c>
      <c r="J76" s="10">
        <v>52</v>
      </c>
      <c r="K76" s="10">
        <v>2</v>
      </c>
      <c r="L76" s="47"/>
      <c r="M76" s="45" t="s">
        <v>58</v>
      </c>
      <c r="P76" s="51"/>
      <c r="Q76" s="51"/>
      <c r="R76" s="51"/>
    </row>
    <row r="77" spans="2:18" ht="14.1" customHeight="1" x14ac:dyDescent="0.25">
      <c r="B77" s="46"/>
      <c r="C77" s="34">
        <v>29</v>
      </c>
      <c r="D77" s="2">
        <v>30</v>
      </c>
      <c r="E77" s="2">
        <v>31</v>
      </c>
      <c r="F77" s="2" t="s">
        <v>37</v>
      </c>
      <c r="G77" s="2" t="s">
        <v>37</v>
      </c>
      <c r="H77" s="3" t="s">
        <v>37</v>
      </c>
      <c r="I77" s="7" t="s">
        <v>37</v>
      </c>
      <c r="J77" s="10">
        <v>1</v>
      </c>
      <c r="K77" s="10">
        <v>3</v>
      </c>
      <c r="L77" s="47"/>
      <c r="M77" s="45"/>
      <c r="P77" s="51"/>
      <c r="Q77" s="51"/>
      <c r="R77" s="51"/>
    </row>
    <row r="78" spans="2:18" ht="14.25" hidden="1" customHeight="1" x14ac:dyDescent="0.25">
      <c r="B78" s="46"/>
      <c r="C78" s="17" t="s">
        <v>37</v>
      </c>
      <c r="D78" s="17" t="s">
        <v>37</v>
      </c>
      <c r="E78" s="18" t="s">
        <v>37</v>
      </c>
      <c r="F78" s="18" t="s">
        <v>37</v>
      </c>
      <c r="G78" s="18" t="s">
        <v>37</v>
      </c>
      <c r="H78" s="19" t="s">
        <v>37</v>
      </c>
      <c r="I78" s="20" t="s">
        <v>37</v>
      </c>
      <c r="J78" s="21">
        <v>1</v>
      </c>
      <c r="K78" s="10">
        <v>0</v>
      </c>
      <c r="L78" s="47"/>
      <c r="M78" s="48"/>
    </row>
    <row r="79" spans="2:18" ht="12" customHeight="1" x14ac:dyDescent="0.25">
      <c r="B79" s="42" t="s">
        <v>32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</sheetData>
  <mergeCells count="57">
    <mergeCell ref="L43:L48"/>
    <mergeCell ref="L73:L78"/>
    <mergeCell ref="L49:L54"/>
    <mergeCell ref="L61:L66"/>
    <mergeCell ref="L67:L72"/>
    <mergeCell ref="L55:L60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B55:B60"/>
    <mergeCell ref="R40:R77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M19:M20"/>
    <mergeCell ref="M22:M23"/>
    <mergeCell ref="M70:M72"/>
    <mergeCell ref="M73:M75"/>
    <mergeCell ref="L5:L6"/>
    <mergeCell ref="M13:M15"/>
    <mergeCell ref="M16:M18"/>
    <mergeCell ref="M5:M6"/>
    <mergeCell ref="M7:M9"/>
    <mergeCell ref="M10:M12"/>
    <mergeCell ref="A1:R3"/>
    <mergeCell ref="B79:M79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</mergeCells>
  <phoneticPr fontId="3" type="noConversion"/>
  <conditionalFormatting sqref="C7:I7">
    <cfRule type="expression" dxfId="8" priority="9">
      <formula>DAY(C7)=1</formula>
    </cfRule>
  </conditionalFormatting>
  <conditionalFormatting sqref="C25:I27 C29:I30 D28:I28">
    <cfRule type="expression" dxfId="7" priority="1">
      <formula>AND($AA$7=4,C25=$Z$7-3)</formula>
    </cfRule>
    <cfRule type="expression" dxfId="6" priority="2">
      <formula>AND($AA$7=4,C25=$Z$7)</formula>
    </cfRule>
  </conditionalFormatting>
  <conditionalFormatting sqref="C31:I36">
    <cfRule type="expression" dxfId="5" priority="8">
      <formula>OR(DAY(C31)=1,DAY(C31)=8)</formula>
    </cfRule>
  </conditionalFormatting>
  <conditionalFormatting sqref="C43:I48">
    <cfRule type="expression" dxfId="4" priority="7">
      <formula>OR(DAY(C43=5),DAY(C43=6))</formula>
    </cfRule>
  </conditionalFormatting>
  <conditionalFormatting sqref="C55:I59">
    <cfRule type="expression" dxfId="3" priority="6">
      <formula>DAY(C55=28)</formula>
    </cfRule>
  </conditionalFormatting>
  <conditionalFormatting sqref="C61:I66">
    <cfRule type="expression" dxfId="2" priority="5">
      <formula>DAY(C61=28)</formula>
    </cfRule>
  </conditionalFormatting>
  <conditionalFormatting sqref="C67:I69 C71:I71 D70:I70">
    <cfRule type="expression" dxfId="1" priority="4">
      <formula>DAY(C67=17)</formula>
    </cfRule>
  </conditionalFormatting>
  <conditionalFormatting sqref="C73:I75 C77:I78 C76:D76 F76:I76">
    <cfRule type="expression" dxfId="0" priority="3">
      <formula>OR(C73=24,C73=25,C73=26)</formula>
    </cfRule>
  </conditionalFormatting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Ondřej Dvořáček</cp:lastModifiedBy>
  <cp:lastPrinted>2023-08-14T06:56:31Z</cp:lastPrinted>
  <dcterms:created xsi:type="dcterms:W3CDTF">2012-02-19T09:25:02Z</dcterms:created>
  <dcterms:modified xsi:type="dcterms:W3CDTF">2024-12-04T13:21:26Z</dcterms:modified>
</cp:coreProperties>
</file>